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7" activeTab="1"/>
  </bookViews>
  <sheets>
    <sheet name="Encodage" sheetId="1" r:id="rId1"/>
    <sheet name="Synthèse" sheetId="2" r:id="rId2"/>
  </sheets>
  <definedNames>
    <definedName name="_xlnm.Print_Titles" localSheetId="0">'Encodage'!$11:$11</definedName>
    <definedName name="Excel_BuiltIn_Print_Titles_1_1">'Encodage'!$A$11:$IS$11</definedName>
    <definedName name="Excel_BuiltIn_Print_Titles_1_1_1">'Encodage'!$A$11:$IR$11</definedName>
    <definedName name="Excel_BuiltIn_Print_Titles_1_1_11">'Encodage'!$A$11:$IP$11</definedName>
  </definedNames>
  <calcPr fullCalcOnLoad="1"/>
</workbook>
</file>

<file path=xl/sharedStrings.xml><?xml version="1.0" encoding="utf-8"?>
<sst xmlns="http://schemas.openxmlformats.org/spreadsheetml/2006/main" count="209" uniqueCount="97">
  <si>
    <t>LISTE D</t>
  </si>
  <si>
    <t>Classif</t>
  </si>
  <si>
    <t>NOM</t>
  </si>
  <si>
    <t>ESPECE</t>
  </si>
  <si>
    <t>Type</t>
  </si>
  <si>
    <t>Intérêt</t>
  </si>
  <si>
    <t>LFPAS</t>
  </si>
  <si>
    <t>LFM</t>
  </si>
  <si>
    <t>BBSE</t>
  </si>
  <si>
    <t>FFGH</t>
  </si>
  <si>
    <t>FFRI</t>
  </si>
  <si>
    <t>BBNO</t>
  </si>
  <si>
    <t>LFPAC</t>
  </si>
  <si>
    <t>FFHP</t>
  </si>
  <si>
    <t>LFE</t>
  </si>
  <si>
    <t>LFAE</t>
  </si>
  <si>
    <t>LFAC</t>
  </si>
  <si>
    <t>Galéopsis tétrahit</t>
  </si>
  <si>
    <t>Galeopsis tetrahit</t>
  </si>
  <si>
    <t>D</t>
  </si>
  <si>
    <t>Grande ortie</t>
  </si>
  <si>
    <t>Urtica dioica</t>
  </si>
  <si>
    <t>Balsamine géante, de l’Himalaya</t>
  </si>
  <si>
    <t>Impatiens glandulifera</t>
  </si>
  <si>
    <t xml:space="preserve">Ronces </t>
  </si>
  <si>
    <t>Rubus Rubus</t>
  </si>
  <si>
    <t>l</t>
  </si>
  <si>
    <t>Reine-des-prés</t>
  </si>
  <si>
    <t>Filipendula ulmaria</t>
  </si>
  <si>
    <t>LISTE Q</t>
  </si>
  <si>
    <t>Bistorte</t>
  </si>
  <si>
    <t>Polygonum bistorta</t>
  </si>
  <si>
    <t>Q</t>
  </si>
  <si>
    <t>Géranium des bois</t>
  </si>
  <si>
    <t>Geranium sylvaticum</t>
  </si>
  <si>
    <t>Wahlenbergie</t>
  </si>
  <si>
    <t>Wahlenbergia hederacea</t>
  </si>
  <si>
    <t>Jonc couché</t>
  </si>
  <si>
    <t>Juncus bulbosus</t>
  </si>
  <si>
    <t>c</t>
  </si>
  <si>
    <t>Violette des marais</t>
  </si>
  <si>
    <t>Viola palustris</t>
  </si>
  <si>
    <t>LISTE R</t>
  </si>
  <si>
    <t>Gesse des montagnes</t>
  </si>
  <si>
    <t>Lathyrus linifolius</t>
  </si>
  <si>
    <t>R</t>
  </si>
  <si>
    <t>Achillée sternutatoire</t>
  </si>
  <si>
    <t>Achillea ptarmica</t>
  </si>
  <si>
    <t>Bétoine</t>
  </si>
  <si>
    <t xml:space="preserve">Stachys officinalis </t>
  </si>
  <si>
    <t>Platanthère des montagnes</t>
  </si>
  <si>
    <t>Platanthera chlorantha</t>
  </si>
  <si>
    <t>Linaigrette à feuilles étroites</t>
  </si>
  <si>
    <t>Eriophorum polystachion</t>
  </si>
  <si>
    <t>Salicaire commune</t>
  </si>
  <si>
    <t>Lythrum salicaria</t>
  </si>
  <si>
    <t>Potentille stérile</t>
  </si>
  <si>
    <t>Potentilla sterilis</t>
  </si>
  <si>
    <t>Solidage verge d'or</t>
  </si>
  <si>
    <t>Solidago virgaurea</t>
  </si>
  <si>
    <t>Sceau de Salomon à feuilles verticillées</t>
  </si>
  <si>
    <t>Polygonatum verticillatum</t>
  </si>
  <si>
    <t>Montie des sources</t>
  </si>
  <si>
    <t>Montia fontana</t>
  </si>
  <si>
    <t>Renoncule à feuilles de platane</t>
  </si>
  <si>
    <t>Ranunculus platanifolius</t>
  </si>
  <si>
    <t>Succise des prés</t>
  </si>
  <si>
    <t>Succisa pratensis</t>
  </si>
  <si>
    <t>Trèfle d’eau</t>
  </si>
  <si>
    <t>Menyanthes trifoliata</t>
  </si>
  <si>
    <t>Potamot à feuilles de renouée</t>
  </si>
  <si>
    <t>Potamogeton polygonifolius</t>
  </si>
  <si>
    <t>Raiponce en épi</t>
  </si>
  <si>
    <t>Phyteuma spicatum</t>
  </si>
  <si>
    <t>Crépis des marais</t>
  </si>
  <si>
    <t>Crepis paludosa</t>
  </si>
  <si>
    <t>IQH =</t>
  </si>
  <si>
    <t>TYPE :</t>
  </si>
  <si>
    <t>ligneux</t>
  </si>
  <si>
    <t>g</t>
  </si>
  <si>
    <t>graminées</t>
  </si>
  <si>
    <t xml:space="preserve">c </t>
  </si>
  <si>
    <t>jonc, caraex...</t>
  </si>
  <si>
    <t>INTERET :</t>
  </si>
  <si>
    <t>signe de dégradation</t>
  </si>
  <si>
    <t>signe de qualité</t>
  </si>
  <si>
    <t>plutôt rare dans les environs</t>
  </si>
  <si>
    <t>Corrélation avec abondance D</t>
  </si>
  <si>
    <t>Nombre d'année de pâturage (+) ou d'adandon (-)</t>
  </si>
  <si>
    <t>Estimation de la biodiversité sur 10</t>
  </si>
  <si>
    <t>Abondance D</t>
  </si>
  <si>
    <t>Ecart :</t>
  </si>
  <si>
    <t>X</t>
  </si>
  <si>
    <t>Corrélation avec abondance Q + R</t>
  </si>
  <si>
    <t>Abondance Q + R</t>
  </si>
  <si>
    <t>Corrélation avec IQH</t>
  </si>
  <si>
    <t>IQH en 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</si>
</sst>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4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textRotation="90"/>
    </xf>
    <xf numFmtId="164" fontId="2" fillId="0" borderId="1" xfId="0" applyFont="1" applyBorder="1" applyAlignment="1">
      <alignment textRotation="90"/>
    </xf>
    <xf numFmtId="164" fontId="3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65" fontId="3" fillId="0" borderId="1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is" xfId="20"/>
  </cellStyles>
  <dxfs count="2">
    <dxf>
      <font>
        <b val="0"/>
        <u val="none"/>
      </font>
      <fill>
        <patternFill patternType="solid">
          <fgColor rgb="FFFFFFCC"/>
          <bgColor rgb="FFE6E6E6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workbookViewId="0" topLeftCell="A1">
      <selection activeCell="J42" sqref="J42"/>
    </sheetView>
  </sheetViews>
  <sheetFormatPr defaultColWidth="12.57421875" defaultRowHeight="12.75"/>
  <cols>
    <col min="1" max="1" width="9.8515625" style="0" customWidth="1"/>
    <col min="2" max="2" width="26.8515625" style="0" customWidth="1"/>
    <col min="3" max="3" width="26.140625" style="0" customWidth="1"/>
    <col min="4" max="4" width="4.00390625" style="0" customWidth="1"/>
    <col min="5" max="5" width="4.00390625" style="1" customWidth="1"/>
    <col min="6" max="16" width="5.140625" style="0" customWidth="1"/>
    <col min="17" max="16384" width="11.57421875" style="0" customWidth="1"/>
  </cols>
  <sheetData>
    <row r="1" spans="1:256" s="4" customFormat="1" ht="15">
      <c r="A1" s="2" t="s">
        <v>0</v>
      </c>
      <c r="B1" s="3"/>
      <c r="C1" s="3"/>
      <c r="D1" s="3"/>
      <c r="E1" s="3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4" customFormat="1" ht="35.25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6" ht="15">
      <c r="A3" s="9">
        <v>9340</v>
      </c>
      <c r="B3" s="9" t="s">
        <v>17</v>
      </c>
      <c r="C3" s="9" t="s">
        <v>18</v>
      </c>
      <c r="D3" s="9"/>
      <c r="E3" s="9" t="s">
        <v>19</v>
      </c>
      <c r="F3" s="9">
        <v>1</v>
      </c>
      <c r="G3" s="9">
        <v>0</v>
      </c>
      <c r="H3" s="9">
        <v>0</v>
      </c>
      <c r="I3" s="9">
        <v>2</v>
      </c>
      <c r="J3" s="9">
        <v>2</v>
      </c>
      <c r="K3" s="9">
        <v>0</v>
      </c>
      <c r="L3" s="9">
        <v>1</v>
      </c>
      <c r="M3" s="9">
        <v>1</v>
      </c>
      <c r="N3" s="9">
        <v>0</v>
      </c>
      <c r="O3" s="9">
        <v>1</v>
      </c>
      <c r="P3" s="9">
        <v>0</v>
      </c>
    </row>
    <row r="4" spans="1:16" ht="15">
      <c r="A4" s="9">
        <v>2160</v>
      </c>
      <c r="B4" s="9" t="s">
        <v>20</v>
      </c>
      <c r="C4" s="9" t="s">
        <v>21</v>
      </c>
      <c r="D4" s="9"/>
      <c r="E4" s="9" t="s">
        <v>19</v>
      </c>
      <c r="F4" s="9">
        <v>2</v>
      </c>
      <c r="G4" s="9">
        <v>1</v>
      </c>
      <c r="H4" s="9">
        <v>0</v>
      </c>
      <c r="I4" s="9">
        <v>2</v>
      </c>
      <c r="J4" s="9">
        <v>2</v>
      </c>
      <c r="K4" s="9">
        <v>0</v>
      </c>
      <c r="L4" s="9">
        <v>1</v>
      </c>
      <c r="M4" s="9">
        <v>1</v>
      </c>
      <c r="N4" s="9">
        <v>0</v>
      </c>
      <c r="O4" s="9">
        <v>0</v>
      </c>
      <c r="P4" s="9">
        <v>0</v>
      </c>
    </row>
    <row r="5" spans="1:16" ht="15">
      <c r="A5" s="9">
        <v>7950</v>
      </c>
      <c r="B5" s="9" t="s">
        <v>22</v>
      </c>
      <c r="C5" s="9" t="s">
        <v>23</v>
      </c>
      <c r="D5" s="9"/>
      <c r="E5" s="9" t="s">
        <v>19</v>
      </c>
      <c r="F5" s="9">
        <v>0</v>
      </c>
      <c r="G5" s="9">
        <v>0</v>
      </c>
      <c r="H5" s="9">
        <v>0</v>
      </c>
      <c r="I5" s="9">
        <v>2</v>
      </c>
      <c r="J5" s="9">
        <v>3</v>
      </c>
      <c r="K5" s="9">
        <v>0</v>
      </c>
      <c r="L5" s="9">
        <v>1</v>
      </c>
      <c r="M5" s="9">
        <v>1</v>
      </c>
      <c r="N5" s="9">
        <v>0</v>
      </c>
      <c r="O5" s="9">
        <v>1</v>
      </c>
      <c r="P5" s="9">
        <v>1</v>
      </c>
    </row>
    <row r="6" spans="1:16" ht="15">
      <c r="A6" s="9">
        <v>5870</v>
      </c>
      <c r="B6" s="9" t="s">
        <v>24</v>
      </c>
      <c r="C6" s="9" t="s">
        <v>25</v>
      </c>
      <c r="D6" s="9" t="s">
        <v>26</v>
      </c>
      <c r="E6" s="9" t="s">
        <v>19</v>
      </c>
      <c r="F6" s="9">
        <v>1</v>
      </c>
      <c r="G6" s="9">
        <v>0</v>
      </c>
      <c r="H6" s="9">
        <v>2</v>
      </c>
      <c r="I6" s="9">
        <v>1</v>
      </c>
      <c r="J6" s="9">
        <v>0</v>
      </c>
      <c r="K6" s="9">
        <v>1</v>
      </c>
      <c r="L6" s="9">
        <v>1</v>
      </c>
      <c r="M6" s="9">
        <v>3</v>
      </c>
      <c r="N6" s="9">
        <v>0</v>
      </c>
      <c r="O6" s="9">
        <v>0</v>
      </c>
      <c r="P6" s="9">
        <v>1</v>
      </c>
    </row>
    <row r="7" spans="1:16" ht="15">
      <c r="A7" s="9">
        <v>6000</v>
      </c>
      <c r="B7" s="9" t="s">
        <v>27</v>
      </c>
      <c r="C7" s="9" t="s">
        <v>28</v>
      </c>
      <c r="D7" s="9"/>
      <c r="E7" s="9" t="s">
        <v>19</v>
      </c>
      <c r="F7" s="9">
        <v>4</v>
      </c>
      <c r="G7" s="9">
        <v>2</v>
      </c>
      <c r="H7" s="9">
        <v>0</v>
      </c>
      <c r="I7" s="9">
        <v>0</v>
      </c>
      <c r="J7" s="9">
        <v>3</v>
      </c>
      <c r="K7" s="9">
        <v>0</v>
      </c>
      <c r="L7" s="9">
        <v>3</v>
      </c>
      <c r="M7" s="9">
        <v>1</v>
      </c>
      <c r="N7" s="9">
        <v>3</v>
      </c>
      <c r="O7" s="9">
        <v>0</v>
      </c>
      <c r="P7" s="9">
        <v>2</v>
      </c>
    </row>
    <row r="8" spans="6:16" ht="12.75">
      <c r="F8" s="10">
        <f>SUM(F3:F7)</f>
        <v>8</v>
      </c>
      <c r="G8" s="10">
        <f>SUM(G3:G7)</f>
        <v>3</v>
      </c>
      <c r="H8" s="10">
        <f>SUM(H3:H7)</f>
        <v>2</v>
      </c>
      <c r="I8" s="10">
        <f>SUM(I3:I7)</f>
        <v>7</v>
      </c>
      <c r="J8" s="10">
        <f>SUM(J3:J7)</f>
        <v>10</v>
      </c>
      <c r="K8" s="10">
        <f>SUM(K3:K7)</f>
        <v>1</v>
      </c>
      <c r="L8" s="10">
        <f>SUM(L3:L7)</f>
        <v>7</v>
      </c>
      <c r="M8" s="10">
        <f>SUM(M3:M7)</f>
        <v>7</v>
      </c>
      <c r="N8" s="10">
        <f>SUM(N3:N7)</f>
        <v>3</v>
      </c>
      <c r="O8" s="10">
        <f>SUM(O3:O7)</f>
        <v>2</v>
      </c>
      <c r="P8" s="10">
        <f>SUM(P3:P7)</f>
        <v>4</v>
      </c>
    </row>
    <row r="9" spans="6:16" ht="12.75"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256" s="4" customFormat="1" ht="15">
      <c r="A10" s="2" t="s">
        <v>29</v>
      </c>
      <c r="B10" s="3"/>
      <c r="C10" s="3"/>
      <c r="D10" s="3"/>
      <c r="E10" s="3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4" customFormat="1" ht="35.25">
      <c r="A11" s="5" t="s">
        <v>1</v>
      </c>
      <c r="B11" s="6" t="s">
        <v>2</v>
      </c>
      <c r="C11" s="6" t="s">
        <v>3</v>
      </c>
      <c r="D11" s="7" t="s">
        <v>4</v>
      </c>
      <c r="E11" s="7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13</v>
      </c>
      <c r="N11" s="8" t="s">
        <v>14</v>
      </c>
      <c r="O11" s="8" t="s">
        <v>15</v>
      </c>
      <c r="P11" s="8" t="s">
        <v>16</v>
      </c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16" ht="15">
      <c r="A12" s="9">
        <v>3340</v>
      </c>
      <c r="B12" s="9" t="s">
        <v>30</v>
      </c>
      <c r="C12" s="9" t="s">
        <v>31</v>
      </c>
      <c r="D12" s="9"/>
      <c r="E12" s="9" t="s">
        <v>32</v>
      </c>
      <c r="F12" s="9">
        <v>1</v>
      </c>
      <c r="G12" s="9">
        <v>0</v>
      </c>
      <c r="H12" s="9">
        <v>0</v>
      </c>
      <c r="I12" s="9">
        <v>2</v>
      </c>
      <c r="J12" s="9">
        <v>1</v>
      </c>
      <c r="K12" s="9">
        <v>0</v>
      </c>
      <c r="L12" s="9">
        <v>1</v>
      </c>
      <c r="M12" s="9">
        <v>2</v>
      </c>
      <c r="N12" s="9">
        <v>0</v>
      </c>
      <c r="O12" s="9">
        <v>0.5</v>
      </c>
      <c r="P12" s="9">
        <v>2</v>
      </c>
    </row>
    <row r="13" spans="1:16" ht="15">
      <c r="A13" s="9">
        <v>7820</v>
      </c>
      <c r="B13" s="9" t="s">
        <v>33</v>
      </c>
      <c r="C13" s="9" t="s">
        <v>34</v>
      </c>
      <c r="D13" s="9"/>
      <c r="E13" s="9" t="s">
        <v>32</v>
      </c>
      <c r="F13" s="9">
        <v>1</v>
      </c>
      <c r="G13" s="9">
        <v>0</v>
      </c>
      <c r="H13" s="9">
        <v>0</v>
      </c>
      <c r="I13" s="9">
        <v>0</v>
      </c>
      <c r="J13" s="9">
        <v>1</v>
      </c>
      <c r="K13" s="9">
        <v>0</v>
      </c>
      <c r="L13" s="9">
        <v>2</v>
      </c>
      <c r="M13" s="9">
        <v>0</v>
      </c>
      <c r="N13" s="9">
        <v>0</v>
      </c>
      <c r="O13" s="9">
        <v>0.5</v>
      </c>
      <c r="P13" s="9">
        <v>1</v>
      </c>
    </row>
    <row r="14" spans="1:16" ht="15">
      <c r="A14" s="9">
        <v>10090</v>
      </c>
      <c r="B14" s="9" t="s">
        <v>35</v>
      </c>
      <c r="C14" s="9" t="s">
        <v>36</v>
      </c>
      <c r="D14" s="9"/>
      <c r="E14" s="9" t="s">
        <v>32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</v>
      </c>
      <c r="L14" s="9">
        <v>0</v>
      </c>
      <c r="M14" s="9">
        <v>1</v>
      </c>
      <c r="N14" s="9">
        <v>1</v>
      </c>
      <c r="O14" s="9">
        <v>1</v>
      </c>
      <c r="P14" s="9">
        <v>0</v>
      </c>
    </row>
    <row r="15" spans="1:16" ht="15">
      <c r="A15" s="9">
        <v>11890</v>
      </c>
      <c r="B15" s="9" t="s">
        <v>37</v>
      </c>
      <c r="C15" s="9" t="s">
        <v>38</v>
      </c>
      <c r="D15" s="9" t="s">
        <v>39</v>
      </c>
      <c r="E15" s="9" t="s">
        <v>32</v>
      </c>
      <c r="F15" s="9">
        <v>0</v>
      </c>
      <c r="G15" s="9">
        <v>0</v>
      </c>
      <c r="H15" s="9">
        <v>0.5</v>
      </c>
      <c r="I15" s="9">
        <v>0.5</v>
      </c>
      <c r="J15" s="9">
        <v>0</v>
      </c>
      <c r="K15" s="9">
        <v>2</v>
      </c>
      <c r="L15" s="9">
        <v>0</v>
      </c>
      <c r="M15" s="9">
        <v>0.5</v>
      </c>
      <c r="N15" s="9">
        <v>1</v>
      </c>
      <c r="O15" s="9">
        <v>0</v>
      </c>
      <c r="P15" s="9">
        <v>1</v>
      </c>
    </row>
    <row r="16" spans="1:16" ht="15">
      <c r="A16" s="9">
        <v>3890</v>
      </c>
      <c r="B16" s="9" t="s">
        <v>40</v>
      </c>
      <c r="C16" s="9" t="s">
        <v>41</v>
      </c>
      <c r="D16" s="9"/>
      <c r="E16" s="9" t="s">
        <v>32</v>
      </c>
      <c r="F16" s="9">
        <v>0</v>
      </c>
      <c r="G16" s="9">
        <v>0</v>
      </c>
      <c r="H16" s="9">
        <v>0.5</v>
      </c>
      <c r="I16" s="9">
        <v>0</v>
      </c>
      <c r="J16" s="9">
        <v>0</v>
      </c>
      <c r="K16" s="9">
        <v>0.5</v>
      </c>
      <c r="L16" s="9">
        <v>0</v>
      </c>
      <c r="M16" s="9">
        <v>1</v>
      </c>
      <c r="N16" s="9">
        <v>1</v>
      </c>
      <c r="O16" s="9">
        <v>0.5</v>
      </c>
      <c r="P16" s="9">
        <v>0.5</v>
      </c>
    </row>
    <row r="17" spans="6:16" ht="12.75">
      <c r="F17" s="10">
        <f>SUM(F12:F16)</f>
        <v>2</v>
      </c>
      <c r="G17" s="10">
        <f>SUM(G12:G16)</f>
        <v>0</v>
      </c>
      <c r="H17" s="10">
        <f>SUM(H12:H16)</f>
        <v>1</v>
      </c>
      <c r="I17" s="10">
        <f>SUM(I12:I16)</f>
        <v>2.5</v>
      </c>
      <c r="J17" s="10">
        <f>SUM(J12:J16)</f>
        <v>2</v>
      </c>
      <c r="K17" s="10">
        <f>SUM(K12:K16)</f>
        <v>3.5</v>
      </c>
      <c r="L17" s="10">
        <f>SUM(L12:L16)</f>
        <v>3</v>
      </c>
      <c r="M17" s="10">
        <f>SUM(M12:M16)</f>
        <v>4.5</v>
      </c>
      <c r="N17" s="10">
        <f>SUM(N12:N16)</f>
        <v>3</v>
      </c>
      <c r="O17" s="10">
        <f>SUM(O12:O16)</f>
        <v>2.5</v>
      </c>
      <c r="P17" s="10">
        <f>SUM(P12:P16)</f>
        <v>4.5</v>
      </c>
    </row>
    <row r="18" spans="6:16" ht="12.75"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256" s="4" customFormat="1" ht="15">
      <c r="A19" s="2" t="s">
        <v>42</v>
      </c>
      <c r="B19" s="3"/>
      <c r="C19" s="3"/>
      <c r="D19" s="3"/>
      <c r="E19" s="3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4" customFormat="1" ht="35.25">
      <c r="A20" s="5" t="s">
        <v>1</v>
      </c>
      <c r="B20" s="6" t="s">
        <v>2</v>
      </c>
      <c r="C20" s="6" t="s">
        <v>3</v>
      </c>
      <c r="D20" s="7" t="s">
        <v>4</v>
      </c>
      <c r="E20" s="7" t="s">
        <v>5</v>
      </c>
      <c r="F20" s="8" t="s">
        <v>6</v>
      </c>
      <c r="G20" s="8" t="s">
        <v>7</v>
      </c>
      <c r="H20" s="8" t="s">
        <v>8</v>
      </c>
      <c r="I20" s="8" t="s">
        <v>9</v>
      </c>
      <c r="J20" s="8" t="s">
        <v>10</v>
      </c>
      <c r="K20" s="8" t="s">
        <v>11</v>
      </c>
      <c r="L20" s="8" t="s">
        <v>12</v>
      </c>
      <c r="M20" s="8" t="s">
        <v>13</v>
      </c>
      <c r="N20" s="8" t="s">
        <v>14</v>
      </c>
      <c r="O20" s="8" t="s">
        <v>15</v>
      </c>
      <c r="P20" s="8" t="s">
        <v>16</v>
      </c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16" ht="15">
      <c r="A21" s="9">
        <v>6710</v>
      </c>
      <c r="B21" s="9" t="s">
        <v>43</v>
      </c>
      <c r="C21" s="9" t="s">
        <v>44</v>
      </c>
      <c r="D21" s="9"/>
      <c r="E21" s="9" t="s">
        <v>45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0.5</v>
      </c>
      <c r="P21" s="9">
        <v>0</v>
      </c>
    </row>
    <row r="22" spans="1:16" ht="15">
      <c r="A22" s="9">
        <v>10910</v>
      </c>
      <c r="B22" s="9" t="s">
        <v>46</v>
      </c>
      <c r="C22" s="9" t="s">
        <v>47</v>
      </c>
      <c r="D22" s="9"/>
      <c r="E22" s="9" t="s">
        <v>45</v>
      </c>
      <c r="F22" s="9">
        <v>0</v>
      </c>
      <c r="G22" s="9">
        <v>0.5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</row>
    <row r="23" spans="1:16" ht="15">
      <c r="A23" s="9">
        <v>9380</v>
      </c>
      <c r="B23" s="9" t="s">
        <v>48</v>
      </c>
      <c r="C23" s="9" t="s">
        <v>49</v>
      </c>
      <c r="D23" s="9"/>
      <c r="E23" s="9" t="s">
        <v>45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0.5</v>
      </c>
    </row>
    <row r="24" spans="1:16" ht="15">
      <c r="A24" s="9">
        <v>13620</v>
      </c>
      <c r="B24" s="9" t="s">
        <v>50</v>
      </c>
      <c r="C24" s="9" t="s">
        <v>51</v>
      </c>
      <c r="D24" s="9"/>
      <c r="E24" s="9" t="s">
        <v>45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0.5</v>
      </c>
      <c r="P24" s="9">
        <v>0.5</v>
      </c>
    </row>
    <row r="25" spans="1:16" ht="15">
      <c r="A25" s="9">
        <v>11949</v>
      </c>
      <c r="B25" s="9" t="s">
        <v>52</v>
      </c>
      <c r="C25" s="9" t="s">
        <v>53</v>
      </c>
      <c r="D25" s="9" t="s">
        <v>39</v>
      </c>
      <c r="E25" s="9" t="s">
        <v>45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0.5</v>
      </c>
    </row>
    <row r="26" spans="1:16" ht="15">
      <c r="A26" s="9">
        <v>7090</v>
      </c>
      <c r="B26" s="9" t="s">
        <v>54</v>
      </c>
      <c r="C26" s="9" t="s">
        <v>55</v>
      </c>
      <c r="D26" s="9"/>
      <c r="E26" s="9" t="s">
        <v>45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0.5</v>
      </c>
      <c r="M26" s="9">
        <v>0</v>
      </c>
      <c r="N26" s="9">
        <v>0</v>
      </c>
      <c r="O26" s="9">
        <v>0</v>
      </c>
      <c r="P26" s="9">
        <v>0</v>
      </c>
    </row>
    <row r="27" spans="1:16" ht="15">
      <c r="A27" s="9">
        <v>5910</v>
      </c>
      <c r="B27" s="9" t="s">
        <v>56</v>
      </c>
      <c r="C27" s="9" t="s">
        <v>57</v>
      </c>
      <c r="D27" s="9"/>
      <c r="E27" s="9" t="s">
        <v>45</v>
      </c>
      <c r="F27" s="9">
        <v>0</v>
      </c>
      <c r="G27" s="9">
        <v>0</v>
      </c>
      <c r="H27" s="9">
        <v>0</v>
      </c>
      <c r="I27" s="9">
        <v>0</v>
      </c>
      <c r="J27" s="9">
        <v>0.5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1:16" ht="15">
      <c r="A28" s="9">
        <v>10740</v>
      </c>
      <c r="B28" s="9" t="s">
        <v>58</v>
      </c>
      <c r="C28" s="9" t="s">
        <v>59</v>
      </c>
      <c r="D28" s="9"/>
      <c r="E28" s="9" t="s">
        <v>45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0.5</v>
      </c>
      <c r="P28" s="9">
        <v>0</v>
      </c>
    </row>
    <row r="29" spans="1:16" ht="15">
      <c r="A29" s="9">
        <v>13280</v>
      </c>
      <c r="B29" s="9" t="s">
        <v>60</v>
      </c>
      <c r="C29" s="9" t="s">
        <v>61</v>
      </c>
      <c r="D29" s="9"/>
      <c r="E29" s="9" t="s">
        <v>45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0.5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</row>
    <row r="30" spans="1:16" ht="15">
      <c r="A30" s="9">
        <v>3030</v>
      </c>
      <c r="B30" s="9" t="s">
        <v>62</v>
      </c>
      <c r="C30" s="9" t="s">
        <v>63</v>
      </c>
      <c r="D30" s="9"/>
      <c r="E30" s="9" t="s">
        <v>45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0.5</v>
      </c>
      <c r="P30" s="9">
        <v>0</v>
      </c>
    </row>
    <row r="31" spans="1:16" ht="15">
      <c r="A31" s="9">
        <v>1681</v>
      </c>
      <c r="B31" s="9" t="s">
        <v>64</v>
      </c>
      <c r="C31" s="9" t="s">
        <v>65</v>
      </c>
      <c r="D31" s="9"/>
      <c r="E31" s="9" t="s">
        <v>45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0.5</v>
      </c>
      <c r="N31" s="9">
        <v>0</v>
      </c>
      <c r="O31" s="9">
        <v>0</v>
      </c>
      <c r="P31" s="9">
        <v>0</v>
      </c>
    </row>
    <row r="32" spans="1:16" ht="15">
      <c r="A32" s="9">
        <v>10660</v>
      </c>
      <c r="B32" s="9" t="s">
        <v>66</v>
      </c>
      <c r="C32" s="9" t="s">
        <v>67</v>
      </c>
      <c r="D32" s="9"/>
      <c r="E32" s="9" t="s">
        <v>45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0.5</v>
      </c>
      <c r="P32" s="9">
        <v>0.5</v>
      </c>
    </row>
    <row r="33" spans="1:16" ht="15">
      <c r="A33" s="9">
        <v>8000</v>
      </c>
      <c r="B33" s="9" t="s">
        <v>68</v>
      </c>
      <c r="C33" s="9" t="s">
        <v>69</v>
      </c>
      <c r="D33" s="9"/>
      <c r="E33" s="9" t="s">
        <v>45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0.5</v>
      </c>
      <c r="O33" s="9">
        <v>0</v>
      </c>
      <c r="P33" s="9">
        <v>0.5</v>
      </c>
    </row>
    <row r="34" spans="1:16" ht="15">
      <c r="A34" s="9">
        <v>11770</v>
      </c>
      <c r="B34" s="9" t="s">
        <v>70</v>
      </c>
      <c r="C34" s="9" t="s">
        <v>71</v>
      </c>
      <c r="D34" s="9"/>
      <c r="E34" s="9" t="s">
        <v>45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0.5</v>
      </c>
      <c r="O34" s="9">
        <v>0</v>
      </c>
      <c r="P34" s="9">
        <v>0</v>
      </c>
    </row>
    <row r="35" spans="1:16" ht="15">
      <c r="A35" s="9">
        <v>10190</v>
      </c>
      <c r="B35" s="9" t="s">
        <v>72</v>
      </c>
      <c r="C35" s="9" t="s">
        <v>73</v>
      </c>
      <c r="D35" s="9"/>
      <c r="E35" s="9" t="s">
        <v>45</v>
      </c>
      <c r="F35" s="9">
        <v>0</v>
      </c>
      <c r="G35" s="9">
        <v>0</v>
      </c>
      <c r="H35" s="9">
        <v>0</v>
      </c>
      <c r="I35" s="9">
        <v>0</v>
      </c>
      <c r="J35" s="9">
        <v>0.5</v>
      </c>
      <c r="K35" s="9">
        <v>0</v>
      </c>
      <c r="L35" s="9">
        <v>0</v>
      </c>
      <c r="M35" s="9">
        <v>0</v>
      </c>
      <c r="N35" s="9">
        <v>0</v>
      </c>
      <c r="O35" s="9">
        <v>0.5</v>
      </c>
      <c r="P35" s="9">
        <v>0.5</v>
      </c>
    </row>
    <row r="36" spans="1:16" ht="15">
      <c r="A36" s="9">
        <v>11000</v>
      </c>
      <c r="B36" s="9" t="s">
        <v>74</v>
      </c>
      <c r="C36" s="9" t="s">
        <v>75</v>
      </c>
      <c r="D36" s="9"/>
      <c r="E36" s="9" t="s">
        <v>45</v>
      </c>
      <c r="F36" s="9">
        <v>0</v>
      </c>
      <c r="G36" s="9">
        <v>0</v>
      </c>
      <c r="H36" s="9">
        <v>0</v>
      </c>
      <c r="I36" s="9">
        <v>0.5</v>
      </c>
      <c r="J36" s="9">
        <v>0.5</v>
      </c>
      <c r="K36" s="9">
        <v>0</v>
      </c>
      <c r="L36" s="9">
        <v>0</v>
      </c>
      <c r="M36" s="9">
        <v>0</v>
      </c>
      <c r="N36" s="9">
        <v>0</v>
      </c>
      <c r="O36" s="9">
        <v>0.5</v>
      </c>
      <c r="P36" s="9">
        <v>0.5</v>
      </c>
    </row>
    <row r="37" spans="6:16" ht="12.75">
      <c r="F37" s="10">
        <f>SUM(F21:F36)</f>
        <v>0</v>
      </c>
      <c r="G37" s="10">
        <f>SUM(G21:G36)</f>
        <v>0.5</v>
      </c>
      <c r="H37" s="10">
        <f>SUM(H21:H36)</f>
        <v>0</v>
      </c>
      <c r="I37" s="10">
        <f>SUM(I21:I36)</f>
        <v>0.5</v>
      </c>
      <c r="J37" s="10">
        <f>SUM(J21:J36)</f>
        <v>1.5</v>
      </c>
      <c r="K37" s="10">
        <f>SUM(K21:K36)</f>
        <v>0.5</v>
      </c>
      <c r="L37" s="10">
        <f>SUM(L21:L36)</f>
        <v>0.5</v>
      </c>
      <c r="M37" s="10">
        <f>SUM(M21:M36)</f>
        <v>0.5</v>
      </c>
      <c r="N37" s="10">
        <f>SUM(N21:N36)</f>
        <v>1</v>
      </c>
      <c r="O37" s="10">
        <f>SUM(O21:O36)</f>
        <v>3.5</v>
      </c>
      <c r="P37" s="10">
        <f>SUM(P21:P36)</f>
        <v>3.5</v>
      </c>
    </row>
    <row r="38" spans="6:16" ht="12.75"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2:16" ht="12.75">
      <c r="B39" s="11" t="s">
        <v>76</v>
      </c>
      <c r="F39" s="12">
        <f>100*(F17+F37)/(F8+F17+F37)</f>
        <v>20</v>
      </c>
      <c r="G39" s="12">
        <f>100*(G17+G37)/(G8+G17+G37)</f>
        <v>14.285714285714286</v>
      </c>
      <c r="H39" s="12">
        <f>100*(H17+H37)/(H8+H17+H37)</f>
        <v>33.333333333333336</v>
      </c>
      <c r="I39" s="12">
        <f>100*(I17+I37)/(I8+I17+I37)</f>
        <v>30</v>
      </c>
      <c r="J39" s="12">
        <f>100*(J17+J37)/(J8+J17+J37)</f>
        <v>25.925925925925927</v>
      </c>
      <c r="K39" s="12">
        <f>100*(K17+K37)/(K8+K17+K37)</f>
        <v>80</v>
      </c>
      <c r="L39" s="12">
        <f>100*(L17+L37)/(L8+L17+L37)</f>
        <v>33.333333333333336</v>
      </c>
      <c r="M39" s="12">
        <f>100*(M17+M37)/(M8+M17+M37)</f>
        <v>41.666666666666664</v>
      </c>
      <c r="N39" s="12">
        <f>100*(N17+N37)/(N8+N17+N37)</f>
        <v>57.142857142857146</v>
      </c>
      <c r="O39" s="12">
        <f>100*(O17+O37)/(O8+O17+O37)</f>
        <v>75</v>
      </c>
      <c r="P39" s="12">
        <f>100*(P17+P37)/(P8+P17+P37)</f>
        <v>66.66666666666667</v>
      </c>
    </row>
    <row r="40" spans="6:16" ht="12.75"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6:16" ht="12.75"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7:14" ht="12.75">
      <c r="G42" s="1"/>
      <c r="H42" s="1"/>
      <c r="I42" s="1"/>
      <c r="J42" s="1"/>
      <c r="K42" s="1"/>
      <c r="L42" s="1"/>
      <c r="M42" s="1"/>
      <c r="N42" s="1"/>
    </row>
    <row r="43" spans="6:16" ht="12.75"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6:16" ht="12.75"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2.75">
      <c r="A45" t="s">
        <v>77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2" ht="12.75">
      <c r="A46" t="s">
        <v>26</v>
      </c>
      <c r="B46" t="s">
        <v>78</v>
      </c>
    </row>
    <row r="47" spans="1:2" ht="12.75">
      <c r="A47" t="s">
        <v>79</v>
      </c>
      <c r="B47" t="s">
        <v>80</v>
      </c>
    </row>
    <row r="48" spans="1:2" ht="12.75">
      <c r="A48" t="s">
        <v>81</v>
      </c>
      <c r="B48" t="s">
        <v>82</v>
      </c>
    </row>
    <row r="50" ht="12.75">
      <c r="A50" t="s">
        <v>83</v>
      </c>
    </row>
    <row r="51" spans="1:2" ht="12.75">
      <c r="A51" t="s">
        <v>19</v>
      </c>
      <c r="B51" t="s">
        <v>84</v>
      </c>
    </row>
    <row r="52" spans="1:2" ht="12.75">
      <c r="A52" t="s">
        <v>32</v>
      </c>
      <c r="B52" t="s">
        <v>85</v>
      </c>
    </row>
    <row r="53" spans="1:2" ht="12.75">
      <c r="A53" t="s">
        <v>45</v>
      </c>
      <c r="B53" t="s">
        <v>86</v>
      </c>
    </row>
  </sheetData>
  <sheetProtection/>
  <conditionalFormatting sqref="A3:P7 A12:P16 A21:P36">
    <cfRule type="expression" priority="1" dxfId="0" stopIfTrue="1">
      <formula>IF(MOD(CELL("ROW",$A3),2)&lt;&gt;1,TRUE)</formula>
    </cfRule>
  </conditionalFormatting>
  <printOptions/>
  <pageMargins left="0.5" right="0.39375" top="0.63125" bottom="0.63125" header="0.39375" footer="0.393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O20" sqref="O20"/>
    </sheetView>
  </sheetViews>
  <sheetFormatPr defaultColWidth="12.57421875" defaultRowHeight="12.75"/>
  <cols>
    <col min="1" max="1" width="31.57421875" style="0" customWidth="1"/>
    <col min="2" max="12" width="4.57421875" style="0" customWidth="1"/>
    <col min="13" max="13" width="27.7109375" style="0" customWidth="1"/>
    <col min="14" max="16384" width="11.57421875" style="0" customWidth="1"/>
  </cols>
  <sheetData>
    <row r="1" spans="2:13" ht="33">
      <c r="B1" s="8" t="s">
        <v>6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8" t="s">
        <v>12</v>
      </c>
      <c r="I1" s="8" t="s">
        <v>13</v>
      </c>
      <c r="J1" s="8" t="s">
        <v>14</v>
      </c>
      <c r="K1" s="8" t="s">
        <v>15</v>
      </c>
      <c r="L1" s="8" t="s">
        <v>16</v>
      </c>
      <c r="M1" s="13" t="s">
        <v>87</v>
      </c>
    </row>
    <row r="2" spans="1:13" ht="26.25">
      <c r="A2" s="14" t="s">
        <v>88</v>
      </c>
      <c r="B2" s="15">
        <v>-10</v>
      </c>
      <c r="C2" s="15">
        <v>-3</v>
      </c>
      <c r="D2" s="15">
        <v>-5</v>
      </c>
      <c r="E2" s="15">
        <v>2</v>
      </c>
      <c r="F2" s="15">
        <v>1</v>
      </c>
      <c r="G2" s="15">
        <v>2</v>
      </c>
      <c r="H2" s="15">
        <v>5</v>
      </c>
      <c r="I2" s="15">
        <v>2</v>
      </c>
      <c r="J2" s="15">
        <v>4</v>
      </c>
      <c r="K2" s="15">
        <v>10</v>
      </c>
      <c r="L2" s="15">
        <v>10</v>
      </c>
      <c r="M2" s="1">
        <f>CORREL(B$4:L$4,B2:L2)</f>
        <v>-0.22607112192217277</v>
      </c>
    </row>
    <row r="3" spans="1:13" ht="15">
      <c r="A3" s="14" t="s">
        <v>89</v>
      </c>
      <c r="B3" s="15">
        <v>1</v>
      </c>
      <c r="C3" s="15">
        <v>2</v>
      </c>
      <c r="D3" s="15">
        <v>3</v>
      </c>
      <c r="E3" s="15">
        <v>3</v>
      </c>
      <c r="F3" s="15">
        <v>4</v>
      </c>
      <c r="G3" s="15">
        <v>6</v>
      </c>
      <c r="H3" s="15">
        <v>6</v>
      </c>
      <c r="I3" s="15">
        <v>7</v>
      </c>
      <c r="J3" s="15">
        <v>8</v>
      </c>
      <c r="K3" s="15">
        <v>8</v>
      </c>
      <c r="L3" s="15">
        <v>9</v>
      </c>
      <c r="M3" s="1">
        <f>CORREL(B$4:L$4,B3:L3)</f>
        <v>-0.319085010632276</v>
      </c>
    </row>
    <row r="4" spans="1:12" ht="15">
      <c r="A4" s="14" t="s">
        <v>90</v>
      </c>
      <c r="B4" s="15">
        <f>Encodage!F8</f>
        <v>8</v>
      </c>
      <c r="C4" s="15">
        <f>Encodage!G8</f>
        <v>3</v>
      </c>
      <c r="D4" s="15">
        <f>Encodage!H8</f>
        <v>2</v>
      </c>
      <c r="E4" s="15">
        <f>Encodage!I8</f>
        <v>7</v>
      </c>
      <c r="F4" s="15">
        <f>Encodage!J8</f>
        <v>10</v>
      </c>
      <c r="G4" s="15">
        <f>Encodage!K8</f>
        <v>1</v>
      </c>
      <c r="H4" s="15">
        <f>Encodage!L8</f>
        <v>7</v>
      </c>
      <c r="I4" s="15">
        <f>Encodage!M8</f>
        <v>7</v>
      </c>
      <c r="J4" s="15">
        <f>Encodage!N8</f>
        <v>3</v>
      </c>
      <c r="K4" s="15">
        <f>Encodage!O8</f>
        <v>2</v>
      </c>
      <c r="L4" s="15">
        <f>Encodage!P8</f>
        <v>4</v>
      </c>
    </row>
    <row r="5" spans="1:12" ht="12.75">
      <c r="A5" s="11" t="s">
        <v>91</v>
      </c>
      <c r="C5" s="1" t="s">
        <v>92</v>
      </c>
      <c r="D5" s="1" t="s">
        <v>92</v>
      </c>
      <c r="E5" s="1"/>
      <c r="F5" s="1" t="s">
        <v>92</v>
      </c>
      <c r="G5" s="1" t="s">
        <v>92</v>
      </c>
      <c r="H5" s="1"/>
      <c r="I5" s="1"/>
      <c r="J5" s="1"/>
      <c r="L5" s="1" t="s">
        <v>92</v>
      </c>
    </row>
    <row r="8" spans="2:13" ht="33"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13" t="s">
        <v>93</v>
      </c>
    </row>
    <row r="9" spans="1:13" ht="26.25">
      <c r="A9" s="14" t="s">
        <v>88</v>
      </c>
      <c r="B9" s="15">
        <v>-10</v>
      </c>
      <c r="C9" s="15">
        <v>-3</v>
      </c>
      <c r="D9" s="15">
        <v>-5</v>
      </c>
      <c r="E9" s="15">
        <v>2</v>
      </c>
      <c r="F9" s="15">
        <v>1</v>
      </c>
      <c r="G9" s="15">
        <v>2</v>
      </c>
      <c r="H9" s="15">
        <v>5</v>
      </c>
      <c r="I9" s="15">
        <v>2</v>
      </c>
      <c r="J9" s="15">
        <v>4</v>
      </c>
      <c r="K9" s="15">
        <v>10</v>
      </c>
      <c r="L9" s="15">
        <v>10</v>
      </c>
      <c r="M9" s="1">
        <f>CORREL(B$11:L$11,B9:L9)</f>
        <v>0.8369553003489696</v>
      </c>
    </row>
    <row r="10" spans="1:13" ht="15">
      <c r="A10" s="14" t="s">
        <v>89</v>
      </c>
      <c r="B10" s="15">
        <v>1</v>
      </c>
      <c r="C10" s="15">
        <v>2</v>
      </c>
      <c r="D10" s="15">
        <v>3</v>
      </c>
      <c r="E10" s="15">
        <v>3</v>
      </c>
      <c r="F10" s="15">
        <v>4</v>
      </c>
      <c r="G10" s="15">
        <v>6</v>
      </c>
      <c r="H10" s="15">
        <v>6</v>
      </c>
      <c r="I10" s="15">
        <v>7</v>
      </c>
      <c r="J10" s="15">
        <v>8</v>
      </c>
      <c r="K10" s="15">
        <v>8</v>
      </c>
      <c r="L10" s="15">
        <v>9</v>
      </c>
      <c r="M10" s="1">
        <f>CORREL(B$11:L$11,B10:L10)</f>
        <v>0.8726123089410324</v>
      </c>
    </row>
    <row r="11" spans="1:12" ht="15">
      <c r="A11" s="14" t="s">
        <v>94</v>
      </c>
      <c r="B11" s="15">
        <f>Encodage!F17+Encodage!F37</f>
        <v>2</v>
      </c>
      <c r="C11" s="15">
        <f>Encodage!G17+Encodage!G37</f>
        <v>0.5</v>
      </c>
      <c r="D11" s="15">
        <f>Encodage!H17+Encodage!H37</f>
        <v>1</v>
      </c>
      <c r="E11" s="15">
        <f>Encodage!I17+Encodage!I37</f>
        <v>3</v>
      </c>
      <c r="F11" s="15">
        <f>Encodage!J17+Encodage!J37</f>
        <v>3.5</v>
      </c>
      <c r="G11" s="15">
        <f>Encodage!K17+Encodage!K37</f>
        <v>4</v>
      </c>
      <c r="H11" s="15">
        <f>Encodage!L17+Encodage!L37</f>
        <v>3.5</v>
      </c>
      <c r="I11" s="15">
        <f>Encodage!M17+Encodage!M37</f>
        <v>5</v>
      </c>
      <c r="J11" s="15">
        <f>Encodage!N17+Encodage!N37</f>
        <v>4</v>
      </c>
      <c r="K11" s="15">
        <f>Encodage!O17+Encodage!O37</f>
        <v>6</v>
      </c>
      <c r="L11" s="15">
        <f>Encodage!P17+Encodage!P37</f>
        <v>8</v>
      </c>
    </row>
    <row r="12" spans="1:10" ht="12.75">
      <c r="A12" s="11" t="s">
        <v>91</v>
      </c>
      <c r="C12" s="1" t="s">
        <v>92</v>
      </c>
      <c r="D12" s="1" t="s">
        <v>92</v>
      </c>
      <c r="E12" s="1"/>
      <c r="F12" s="1"/>
      <c r="G12" s="1" t="s">
        <v>92</v>
      </c>
      <c r="H12" s="1"/>
      <c r="I12" s="1" t="s">
        <v>92</v>
      </c>
      <c r="J12" s="1"/>
    </row>
    <row r="15" spans="2:13" ht="33">
      <c r="B15" s="8" t="s">
        <v>6</v>
      </c>
      <c r="C15" s="8" t="s">
        <v>7</v>
      </c>
      <c r="D15" s="8" t="s">
        <v>8</v>
      </c>
      <c r="E15" s="8" t="s">
        <v>9</v>
      </c>
      <c r="F15" s="8" t="s">
        <v>10</v>
      </c>
      <c r="G15" s="8" t="s">
        <v>11</v>
      </c>
      <c r="H15" s="8" t="s">
        <v>12</v>
      </c>
      <c r="I15" s="8" t="s">
        <v>13</v>
      </c>
      <c r="J15" s="8" t="s">
        <v>14</v>
      </c>
      <c r="K15" s="8" t="s">
        <v>15</v>
      </c>
      <c r="L15" s="8" t="s">
        <v>16</v>
      </c>
      <c r="M15" s="13" t="s">
        <v>95</v>
      </c>
    </row>
    <row r="16" spans="1:13" ht="26.25">
      <c r="A16" s="14" t="s">
        <v>88</v>
      </c>
      <c r="B16" s="15">
        <v>-10</v>
      </c>
      <c r="C16" s="15">
        <v>-3</v>
      </c>
      <c r="D16" s="15">
        <v>-5</v>
      </c>
      <c r="E16" s="15">
        <v>2</v>
      </c>
      <c r="F16" s="15">
        <v>1</v>
      </c>
      <c r="G16" s="15">
        <v>2</v>
      </c>
      <c r="H16" s="15">
        <v>5</v>
      </c>
      <c r="I16" s="15">
        <v>2</v>
      </c>
      <c r="J16" s="15">
        <v>4</v>
      </c>
      <c r="K16" s="15">
        <v>10</v>
      </c>
      <c r="L16" s="15">
        <v>10</v>
      </c>
      <c r="M16" s="16">
        <f>CORREL(B$18:L$18,B16:L16)</f>
        <v>0.6992137027749844</v>
      </c>
    </row>
    <row r="17" spans="1:13" ht="15">
      <c r="A17" s="14" t="s">
        <v>89</v>
      </c>
      <c r="B17" s="15">
        <v>1</v>
      </c>
      <c r="C17" s="15">
        <v>2</v>
      </c>
      <c r="D17" s="15">
        <v>3</v>
      </c>
      <c r="E17" s="15">
        <v>3</v>
      </c>
      <c r="F17" s="15">
        <v>4</v>
      </c>
      <c r="G17" s="15">
        <v>6</v>
      </c>
      <c r="H17" s="15">
        <v>6</v>
      </c>
      <c r="I17" s="15">
        <v>7</v>
      </c>
      <c r="J17" s="15">
        <v>8</v>
      </c>
      <c r="K17" s="15">
        <v>8</v>
      </c>
      <c r="L17" s="15">
        <v>9</v>
      </c>
      <c r="M17" s="16">
        <f>CORREL(B$18:L$18,B17:L17)</f>
        <v>0.8075845099313566</v>
      </c>
    </row>
    <row r="18" spans="1:12" ht="15">
      <c r="A18" s="14" t="s">
        <v>96</v>
      </c>
      <c r="B18" s="17">
        <f>Encodage!F39</f>
        <v>20</v>
      </c>
      <c r="C18" s="17">
        <f>Encodage!G39</f>
        <v>14.285714285714286</v>
      </c>
      <c r="D18" s="17">
        <f>Encodage!H39</f>
        <v>33.333333333333336</v>
      </c>
      <c r="E18" s="17">
        <f>Encodage!I39</f>
        <v>30</v>
      </c>
      <c r="F18" s="17">
        <f>Encodage!J39</f>
        <v>25.925925925925927</v>
      </c>
      <c r="G18" s="17">
        <f>Encodage!K39</f>
        <v>80</v>
      </c>
      <c r="H18" s="17">
        <f>Encodage!L39</f>
        <v>33.333333333333336</v>
      </c>
      <c r="I18" s="17">
        <f>Encodage!M39</f>
        <v>41.666666666666664</v>
      </c>
      <c r="J18" s="17">
        <f>Encodage!N39</f>
        <v>57.142857142857146</v>
      </c>
      <c r="K18" s="17">
        <f>Encodage!O39</f>
        <v>75</v>
      </c>
      <c r="L18" s="17">
        <f>Encodage!P39</f>
        <v>66.66666666666667</v>
      </c>
    </row>
    <row r="19" spans="1:12" ht="12.75">
      <c r="A19" s="11" t="s">
        <v>91</v>
      </c>
      <c r="B19" s="1"/>
      <c r="C19" s="1" t="s">
        <v>92</v>
      </c>
      <c r="D19" s="1" t="s">
        <v>92</v>
      </c>
      <c r="E19" s="1"/>
      <c r="F19" s="1" t="s">
        <v>92</v>
      </c>
      <c r="G19" s="1" t="s">
        <v>92</v>
      </c>
      <c r="H19" s="1"/>
      <c r="I19" s="1"/>
      <c r="J19" s="1"/>
      <c r="K19" s="1"/>
      <c r="L19" s="1" t="s">
        <v>92</v>
      </c>
    </row>
  </sheetData>
  <sheetProtection/>
  <conditionalFormatting sqref="A2:A4 A9:A11 A16:A18">
    <cfRule type="expression" priority="1" dxfId="1" stopIfTrue="1">
      <formula>0</formula>
    </cfRule>
  </conditionalFormatting>
  <conditionalFormatting sqref="B2:L4 B9:L11 B16:L18">
    <cfRule type="expression" priority="2" dxfId="1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PHILIPPOT</dc:creator>
  <cp:keywords/>
  <dc:description/>
  <cp:lastModifiedBy>Marc PHILIPPOT</cp:lastModifiedBy>
  <cp:lastPrinted>2012-05-11T16:29:29Z</cp:lastPrinted>
  <dcterms:created xsi:type="dcterms:W3CDTF">2011-05-15T11:04:03Z</dcterms:created>
  <dcterms:modified xsi:type="dcterms:W3CDTF">2012-09-01T14:39:00Z</dcterms:modified>
  <cp:category/>
  <cp:version/>
  <cp:contentType/>
  <cp:contentStatus/>
  <cp:revision>199</cp:revision>
</cp:coreProperties>
</file>