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1"/>
  </bookViews>
  <sheets>
    <sheet name="Encodage" sheetId="1" r:id="rId1"/>
    <sheet name="Synthèse" sheetId="2" r:id="rId2"/>
  </sheets>
  <definedNames>
    <definedName name="_xlnm.Print_Titles" localSheetId="0">'Encodage'!$6:$6</definedName>
    <definedName name="Excel_BuiltIn_Print_Titles_1_1">'Encodage'!$A$6:$IU$6</definedName>
    <definedName name="Excel_BuiltIn_Print_Titles_1_11">'Encodage'!$A$6:$IT$6</definedName>
    <definedName name="Excel_BuiltIn_Print_Titles_1_1_1">'Encodage'!$A$6:$IR$6</definedName>
  </definedNames>
  <calcPr fullCalcOnLoad="1"/>
</workbook>
</file>

<file path=xl/sharedStrings.xml><?xml version="1.0" encoding="utf-8"?>
<sst xmlns="http://schemas.openxmlformats.org/spreadsheetml/2006/main" count="114" uniqueCount="80">
  <si>
    <t>Estimations de départ</t>
  </si>
  <si>
    <t>LFM</t>
  </si>
  <si>
    <t>LFPAS</t>
  </si>
  <si>
    <t>FFGH</t>
  </si>
  <si>
    <t>BBSE</t>
  </si>
  <si>
    <t>LFPAC</t>
  </si>
  <si>
    <t>FFHP</t>
  </si>
  <si>
    <t>LFE</t>
  </si>
  <si>
    <t>LFAE</t>
  </si>
  <si>
    <t>LFAC</t>
  </si>
  <si>
    <t>BBNO</t>
  </si>
  <si>
    <t>Nombre d'année de pâturage (+) ou d'adandon (-)</t>
  </si>
  <si>
    <t>Estimation de la biodiversité sur 10</t>
  </si>
  <si>
    <t>Classif</t>
  </si>
  <si>
    <t>NOM</t>
  </si>
  <si>
    <t>ESPECE</t>
  </si>
  <si>
    <t>Type</t>
  </si>
  <si>
    <t>Intérêt</t>
  </si>
  <si>
    <t>Fréquence</t>
  </si>
  <si>
    <t>Linaigrette à feuilles étroites</t>
  </si>
  <si>
    <t>Eriophorum polystachion</t>
  </si>
  <si>
    <t>c</t>
  </si>
  <si>
    <t>R</t>
  </si>
  <si>
    <t>Bistorte</t>
  </si>
  <si>
    <t>Polygonum bistorta</t>
  </si>
  <si>
    <t>Solidage verge d'or</t>
  </si>
  <si>
    <t>Solidago virgaurea</t>
  </si>
  <si>
    <t>Montie des sources</t>
  </si>
  <si>
    <t>Montia fontana</t>
  </si>
  <si>
    <t>Sceau de Salomon à feuilles verticillées</t>
  </si>
  <si>
    <t>Polygonatum verticillatum</t>
  </si>
  <si>
    <t>Violette des marais</t>
  </si>
  <si>
    <t>Viola palustris</t>
  </si>
  <si>
    <t>Bétoine</t>
  </si>
  <si>
    <t xml:space="preserve">Stachys officinalis </t>
  </si>
  <si>
    <t>Stellaire des bois</t>
  </si>
  <si>
    <t>Stellaria nemorum</t>
  </si>
  <si>
    <t>Géranium des bois</t>
  </si>
  <si>
    <t>Geranium sylvaticum</t>
  </si>
  <si>
    <t>Wahlenbergie</t>
  </si>
  <si>
    <t>Wahlenbergia hederacea</t>
  </si>
  <si>
    <t>Potentille stérile</t>
  </si>
  <si>
    <t>Potentilla sterilis</t>
  </si>
  <si>
    <t>Salicaire commune</t>
  </si>
  <si>
    <t>Lythrum salicaria</t>
  </si>
  <si>
    <t>Crépis des marais</t>
  </si>
  <si>
    <t>Crepis paludosa</t>
  </si>
  <si>
    <t>Achillée sternutatoire</t>
  </si>
  <si>
    <t>Achillea ptarmica</t>
  </si>
  <si>
    <t>Jonc couché</t>
  </si>
  <si>
    <t>Juncus bulbosus</t>
  </si>
  <si>
    <t>Gesse des montagnes</t>
  </si>
  <si>
    <t>Lathyrus linifolius</t>
  </si>
  <si>
    <t>Succise des prés</t>
  </si>
  <si>
    <t>Succisa pratensis</t>
  </si>
  <si>
    <t>Platanthère des montagnes</t>
  </si>
  <si>
    <t>Platanthera chlorantha</t>
  </si>
  <si>
    <t>Potamot à feuilles de renouée</t>
  </si>
  <si>
    <t>Potamogeton polygonifolius</t>
  </si>
  <si>
    <t>Raiponce en épi</t>
  </si>
  <si>
    <t>Phyteuma spicatum</t>
  </si>
  <si>
    <t>Renoncule à feuilles de platane</t>
  </si>
  <si>
    <t>Ranunculus platanifolius</t>
  </si>
  <si>
    <t>Trèfle d’eau</t>
  </si>
  <si>
    <t>Menyanthes trifoliata</t>
  </si>
  <si>
    <t>TYPE :</t>
  </si>
  <si>
    <t>l</t>
  </si>
  <si>
    <t>ligneux</t>
  </si>
  <si>
    <t>g</t>
  </si>
  <si>
    <t>graminées</t>
  </si>
  <si>
    <t xml:space="preserve">c </t>
  </si>
  <si>
    <t>jonc, caraex...</t>
  </si>
  <si>
    <t>INTERET :</t>
  </si>
  <si>
    <t>D</t>
  </si>
  <si>
    <t>signe de dégradation</t>
  </si>
  <si>
    <t>plutôt rare dans les environs</t>
  </si>
  <si>
    <t>Corrélation avec le nbre d'espèces rares observées</t>
  </si>
  <si>
    <t>Nombre d'espèces rares observées</t>
  </si>
  <si>
    <t>Ecart :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</si>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</sst>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textRotation="90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C4" sqref="C4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5" width="3.7109375" style="0" customWidth="1"/>
    <col min="16" max="16" width="4.8515625" style="0" customWidth="1"/>
    <col min="17" max="16384" width="11.57421875" style="0" customWidth="1"/>
  </cols>
  <sheetData>
    <row r="1" spans="1:256" s="5" customFormat="1" ht="33">
      <c r="A1" s="2" t="s">
        <v>0</v>
      </c>
      <c r="B1" s="3"/>
      <c r="C1" s="3"/>
      <c r="D1" s="3"/>
      <c r="E1" s="3"/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ht="15">
      <c r="A2" s="6" t="s">
        <v>11</v>
      </c>
      <c r="B2" s="3"/>
      <c r="C2" s="3"/>
      <c r="D2" s="3"/>
      <c r="E2" s="3"/>
      <c r="F2" s="7">
        <v>-3</v>
      </c>
      <c r="G2" s="7">
        <v>-10</v>
      </c>
      <c r="H2" s="7">
        <v>2</v>
      </c>
      <c r="I2" s="7">
        <v>-1</v>
      </c>
      <c r="J2" s="7">
        <v>5</v>
      </c>
      <c r="K2" s="7">
        <v>2</v>
      </c>
      <c r="L2" s="7">
        <v>4</v>
      </c>
      <c r="M2" s="7">
        <v>10</v>
      </c>
      <c r="N2" s="7">
        <v>10</v>
      </c>
      <c r="O2" s="7">
        <v>10</v>
      </c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5">
      <c r="A3" s="6" t="s">
        <v>12</v>
      </c>
      <c r="B3" s="3"/>
      <c r="C3" s="3"/>
      <c r="D3" s="3"/>
      <c r="E3" s="3"/>
      <c r="F3" s="7">
        <v>1</v>
      </c>
      <c r="G3" s="7">
        <v>2</v>
      </c>
      <c r="H3" s="7">
        <v>3</v>
      </c>
      <c r="I3" s="7">
        <v>4</v>
      </c>
      <c r="J3" s="7">
        <v>6</v>
      </c>
      <c r="K3" s="7">
        <v>7</v>
      </c>
      <c r="L3" s="7">
        <v>8</v>
      </c>
      <c r="M3" s="7">
        <v>8</v>
      </c>
      <c r="N3" s="7">
        <v>8</v>
      </c>
      <c r="O3" s="7">
        <v>10</v>
      </c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" customFormat="1" ht="15">
      <c r="A4" s="3"/>
      <c r="B4" s="3"/>
      <c r="C4" s="3"/>
      <c r="D4" s="3"/>
      <c r="E4" s="3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" customFormat="1" ht="15">
      <c r="A5" s="3"/>
      <c r="B5" s="3"/>
      <c r="C5" s="3"/>
      <c r="D5" s="3"/>
      <c r="E5" s="3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" customFormat="1" ht="51.75">
      <c r="A6" s="8" t="s">
        <v>13</v>
      </c>
      <c r="B6" s="9" t="s">
        <v>14</v>
      </c>
      <c r="C6" s="9" t="s">
        <v>15</v>
      </c>
      <c r="D6" s="10" t="s">
        <v>16</v>
      </c>
      <c r="E6" s="10" t="s">
        <v>17</v>
      </c>
      <c r="F6" s="4" t="s">
        <v>1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4" t="s">
        <v>18</v>
      </c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6" ht="15">
      <c r="A7" s="11">
        <v>11949</v>
      </c>
      <c r="B7" s="11" t="s">
        <v>19</v>
      </c>
      <c r="C7" s="11" t="s">
        <v>20</v>
      </c>
      <c r="D7" s="11" t="s">
        <v>21</v>
      </c>
      <c r="E7" s="11" t="s">
        <v>22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>
        <v>0</v>
      </c>
      <c r="P7" s="12">
        <f>SUM(F7:O7)</f>
        <v>1</v>
      </c>
    </row>
    <row r="8" spans="1:16" ht="15">
      <c r="A8" s="11">
        <v>3340</v>
      </c>
      <c r="B8" s="11" t="s">
        <v>23</v>
      </c>
      <c r="C8" s="11" t="s">
        <v>24</v>
      </c>
      <c r="D8" s="11"/>
      <c r="E8" s="11" t="s">
        <v>22</v>
      </c>
      <c r="F8" s="11">
        <v>0</v>
      </c>
      <c r="G8" s="11">
        <v>1</v>
      </c>
      <c r="H8" s="11">
        <v>1</v>
      </c>
      <c r="I8" s="11">
        <v>0</v>
      </c>
      <c r="J8" s="11">
        <v>1</v>
      </c>
      <c r="K8" s="11">
        <v>1</v>
      </c>
      <c r="L8" s="11">
        <v>1</v>
      </c>
      <c r="M8" s="11">
        <v>0</v>
      </c>
      <c r="N8" s="11">
        <v>1</v>
      </c>
      <c r="O8" s="11">
        <v>0</v>
      </c>
      <c r="P8" s="12">
        <f>SUM(F8:O8)</f>
        <v>6</v>
      </c>
    </row>
    <row r="9" spans="1:16" ht="15">
      <c r="A9" s="11">
        <v>10740</v>
      </c>
      <c r="B9" s="11" t="s">
        <v>25</v>
      </c>
      <c r="C9" s="11" t="s">
        <v>26</v>
      </c>
      <c r="D9" s="11"/>
      <c r="E9" s="11" t="s">
        <v>22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0</v>
      </c>
      <c r="O9" s="11">
        <v>0</v>
      </c>
      <c r="P9" s="12">
        <f>SUM(F9:O9)</f>
        <v>1</v>
      </c>
    </row>
    <row r="10" spans="1:16" ht="15">
      <c r="A10" s="11">
        <v>3030</v>
      </c>
      <c r="B10" s="11" t="s">
        <v>27</v>
      </c>
      <c r="C10" s="11" t="s">
        <v>28</v>
      </c>
      <c r="D10" s="11"/>
      <c r="E10" s="11" t="s">
        <v>22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0</v>
      </c>
      <c r="O10" s="11">
        <v>0</v>
      </c>
      <c r="P10" s="12">
        <f>SUM(F10:O10)</f>
        <v>1</v>
      </c>
    </row>
    <row r="11" spans="1:16" ht="15">
      <c r="A11" s="11">
        <v>13280</v>
      </c>
      <c r="B11" s="11" t="s">
        <v>29</v>
      </c>
      <c r="C11" s="11" t="s">
        <v>30</v>
      </c>
      <c r="D11" s="11"/>
      <c r="E11" s="11" t="s">
        <v>22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</v>
      </c>
      <c r="P11" s="12">
        <f>SUM(F11:O11)</f>
        <v>1</v>
      </c>
    </row>
    <row r="12" spans="1:16" ht="15">
      <c r="A12" s="11">
        <v>3890</v>
      </c>
      <c r="B12" s="11" t="s">
        <v>31</v>
      </c>
      <c r="C12" s="11" t="s">
        <v>32</v>
      </c>
      <c r="D12" s="11"/>
      <c r="E12" s="11" t="s">
        <v>22</v>
      </c>
      <c r="F12" s="11">
        <v>0</v>
      </c>
      <c r="G12" s="11">
        <v>0</v>
      </c>
      <c r="H12" s="11">
        <v>0</v>
      </c>
      <c r="I12" s="11">
        <v>1</v>
      </c>
      <c r="J12" s="11">
        <v>0</v>
      </c>
      <c r="K12" s="11">
        <v>1</v>
      </c>
      <c r="L12" s="11">
        <v>1</v>
      </c>
      <c r="M12" s="11">
        <v>1</v>
      </c>
      <c r="N12" s="11">
        <v>0</v>
      </c>
      <c r="O12" s="11">
        <v>1</v>
      </c>
      <c r="P12" s="12">
        <f>SUM(F12:O12)</f>
        <v>5</v>
      </c>
    </row>
    <row r="13" spans="1:16" ht="15">
      <c r="A13" s="11">
        <v>9380</v>
      </c>
      <c r="B13" s="11" t="s">
        <v>33</v>
      </c>
      <c r="C13" s="11" t="s">
        <v>34</v>
      </c>
      <c r="D13" s="11"/>
      <c r="E13" s="11" t="s">
        <v>22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>
        <v>0</v>
      </c>
      <c r="P13" s="12">
        <f>SUM(F13:O13)</f>
        <v>1</v>
      </c>
    </row>
    <row r="14" spans="1:16" ht="15">
      <c r="A14" s="11">
        <v>2620</v>
      </c>
      <c r="B14" s="11" t="s">
        <v>35</v>
      </c>
      <c r="C14" s="11" t="s">
        <v>36</v>
      </c>
      <c r="D14" s="11"/>
      <c r="E14" s="11" t="s">
        <v>22</v>
      </c>
      <c r="F14" s="11">
        <v>0</v>
      </c>
      <c r="G14" s="11">
        <v>1</v>
      </c>
      <c r="H14" s="11">
        <v>1</v>
      </c>
      <c r="I14" s="11">
        <v>0</v>
      </c>
      <c r="J14" s="11">
        <v>1</v>
      </c>
      <c r="K14" s="11">
        <v>1</v>
      </c>
      <c r="L14" s="11">
        <v>0</v>
      </c>
      <c r="M14" s="11">
        <v>0</v>
      </c>
      <c r="N14" s="11">
        <v>1</v>
      </c>
      <c r="O14" s="11">
        <v>0</v>
      </c>
      <c r="P14" s="12">
        <f>SUM(F14:O14)</f>
        <v>5</v>
      </c>
    </row>
    <row r="15" spans="1:16" ht="15">
      <c r="A15" s="11">
        <v>7820</v>
      </c>
      <c r="B15" s="11" t="s">
        <v>37</v>
      </c>
      <c r="C15" s="11" t="s">
        <v>38</v>
      </c>
      <c r="D15" s="11"/>
      <c r="E15" s="11" t="s">
        <v>22</v>
      </c>
      <c r="F15" s="11">
        <v>0</v>
      </c>
      <c r="G15" s="11">
        <v>1</v>
      </c>
      <c r="H15" s="11">
        <v>0</v>
      </c>
      <c r="I15" s="11">
        <v>0</v>
      </c>
      <c r="J15" s="11">
        <v>1</v>
      </c>
      <c r="K15" s="11">
        <v>0</v>
      </c>
      <c r="L15" s="11">
        <v>0</v>
      </c>
      <c r="M15" s="11">
        <v>1</v>
      </c>
      <c r="N15" s="11">
        <v>1</v>
      </c>
      <c r="O15" s="11">
        <v>0</v>
      </c>
      <c r="P15" s="12">
        <f>SUM(F15:O15)</f>
        <v>4</v>
      </c>
    </row>
    <row r="16" spans="1:16" ht="15">
      <c r="A16" s="11">
        <v>10090</v>
      </c>
      <c r="B16" s="11" t="s">
        <v>39</v>
      </c>
      <c r="C16" s="11" t="s">
        <v>40</v>
      </c>
      <c r="D16" s="11"/>
      <c r="E16" s="11" t="s">
        <v>22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1</v>
      </c>
      <c r="L16" s="11">
        <v>1</v>
      </c>
      <c r="M16" s="11">
        <v>1</v>
      </c>
      <c r="N16" s="11">
        <v>0</v>
      </c>
      <c r="O16" s="11">
        <v>1</v>
      </c>
      <c r="P16" s="12">
        <f>SUM(F16:O16)</f>
        <v>5</v>
      </c>
    </row>
    <row r="17" spans="1:16" ht="15">
      <c r="A17" s="11">
        <v>5910</v>
      </c>
      <c r="B17" s="11" t="s">
        <v>41</v>
      </c>
      <c r="C17" s="11" t="s">
        <v>42</v>
      </c>
      <c r="D17" s="11"/>
      <c r="E17" s="11" t="s">
        <v>22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">
        <f>SUM(F17:O17)</f>
        <v>0</v>
      </c>
    </row>
    <row r="18" spans="1:16" ht="15">
      <c r="A18" s="11">
        <v>7090</v>
      </c>
      <c r="B18" s="11" t="s">
        <v>43</v>
      </c>
      <c r="C18" s="11" t="s">
        <v>44</v>
      </c>
      <c r="D18" s="11"/>
      <c r="E18" s="11" t="s">
        <v>22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>
        <f>SUM(F18:O18)</f>
        <v>1</v>
      </c>
    </row>
    <row r="19" spans="1:16" ht="15">
      <c r="A19" s="11">
        <v>11000</v>
      </c>
      <c r="B19" s="11" t="s">
        <v>45</v>
      </c>
      <c r="C19" s="11" t="s">
        <v>46</v>
      </c>
      <c r="D19" s="11"/>
      <c r="E19" s="11" t="s">
        <v>22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1</v>
      </c>
      <c r="O19" s="11">
        <v>0</v>
      </c>
      <c r="P19" s="12">
        <f>SUM(F19:O19)</f>
        <v>3</v>
      </c>
    </row>
    <row r="20" spans="1:16" ht="15">
      <c r="A20" s="11">
        <v>10910</v>
      </c>
      <c r="B20" s="11" t="s">
        <v>47</v>
      </c>
      <c r="C20" s="11" t="s">
        <v>48</v>
      </c>
      <c r="D20" s="11"/>
      <c r="E20" s="11" t="s">
        <v>22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">
        <f>SUM(F20:O20)</f>
        <v>1</v>
      </c>
    </row>
    <row r="21" spans="1:16" ht="15">
      <c r="A21" s="11">
        <v>11890</v>
      </c>
      <c r="B21" s="11" t="s">
        <v>49</v>
      </c>
      <c r="C21" s="11" t="s">
        <v>50</v>
      </c>
      <c r="D21" s="11" t="s">
        <v>21</v>
      </c>
      <c r="E21" s="11" t="s">
        <v>22</v>
      </c>
      <c r="F21" s="11">
        <v>0</v>
      </c>
      <c r="G21" s="11">
        <v>0</v>
      </c>
      <c r="H21" s="11">
        <v>1</v>
      </c>
      <c r="I21" s="11">
        <v>1</v>
      </c>
      <c r="J21" s="11">
        <v>0</v>
      </c>
      <c r="K21" s="11">
        <v>1</v>
      </c>
      <c r="L21" s="11">
        <v>1</v>
      </c>
      <c r="M21" s="11">
        <v>0</v>
      </c>
      <c r="N21" s="11">
        <v>1</v>
      </c>
      <c r="O21" s="11">
        <v>1</v>
      </c>
      <c r="P21" s="12">
        <f>SUM(F21:O21)</f>
        <v>6</v>
      </c>
    </row>
    <row r="22" spans="1:16" ht="15">
      <c r="A22" s="11">
        <v>6710</v>
      </c>
      <c r="B22" s="11" t="s">
        <v>51</v>
      </c>
      <c r="C22" s="11" t="s">
        <v>52</v>
      </c>
      <c r="D22" s="11"/>
      <c r="E22" s="11" t="s">
        <v>22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2">
        <f>SUM(F22:O22)</f>
        <v>1</v>
      </c>
    </row>
    <row r="23" spans="1:16" ht="15">
      <c r="A23" s="11">
        <v>10660</v>
      </c>
      <c r="B23" s="11" t="s">
        <v>53</v>
      </c>
      <c r="C23" s="11" t="s">
        <v>54</v>
      </c>
      <c r="D23" s="11"/>
      <c r="E23" s="11" t="s">
        <v>22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1</v>
      </c>
      <c r="O23" s="11">
        <v>0</v>
      </c>
      <c r="P23" s="12">
        <f>SUM(F23:O23)</f>
        <v>2</v>
      </c>
    </row>
    <row r="24" spans="1:16" ht="15">
      <c r="A24" s="11">
        <v>13620</v>
      </c>
      <c r="B24" s="11" t="s">
        <v>55</v>
      </c>
      <c r="C24" s="11" t="s">
        <v>56</v>
      </c>
      <c r="D24" s="11"/>
      <c r="E24" s="11" t="s">
        <v>22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1</v>
      </c>
      <c r="O24" s="11">
        <v>0</v>
      </c>
      <c r="P24" s="12">
        <f>SUM(F24:O24)</f>
        <v>2</v>
      </c>
    </row>
    <row r="25" spans="1:16" ht="15">
      <c r="A25" s="11">
        <v>11770</v>
      </c>
      <c r="B25" s="11" t="s">
        <v>57</v>
      </c>
      <c r="C25" s="11" t="s">
        <v>58</v>
      </c>
      <c r="D25" s="11"/>
      <c r="E25" s="11" t="s">
        <v>22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2">
        <v>2</v>
      </c>
    </row>
    <row r="26" spans="1:16" ht="15">
      <c r="A26" s="11">
        <v>10190</v>
      </c>
      <c r="B26" s="11" t="s">
        <v>59</v>
      </c>
      <c r="C26" s="11" t="s">
        <v>60</v>
      </c>
      <c r="D26" s="11"/>
      <c r="E26" s="11" t="s">
        <v>22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</v>
      </c>
      <c r="O26" s="11">
        <v>0</v>
      </c>
      <c r="P26" s="12">
        <f>SUM(F26:O26)</f>
        <v>2</v>
      </c>
    </row>
    <row r="27" spans="1:16" ht="15">
      <c r="A27" s="11">
        <v>1681</v>
      </c>
      <c r="B27" s="11" t="s">
        <v>61</v>
      </c>
      <c r="C27" s="11" t="s">
        <v>62</v>
      </c>
      <c r="D27" s="11"/>
      <c r="E27" s="11" t="s">
        <v>22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0</v>
      </c>
      <c r="O27" s="11">
        <v>0</v>
      </c>
      <c r="P27" s="12">
        <f>SUM(F27:O27)</f>
        <v>1</v>
      </c>
    </row>
    <row r="28" spans="1:16" ht="15">
      <c r="A28" s="11">
        <v>8000</v>
      </c>
      <c r="B28" s="11" t="s">
        <v>63</v>
      </c>
      <c r="C28" s="11" t="s">
        <v>64</v>
      </c>
      <c r="D28" s="11"/>
      <c r="E28" s="11" t="s">
        <v>22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11">
        <v>1</v>
      </c>
      <c r="O28" s="11">
        <v>0</v>
      </c>
      <c r="P28" s="12">
        <f>SUM(F28:O28)</f>
        <v>2</v>
      </c>
    </row>
    <row r="29" spans="6:15" ht="12.75">
      <c r="F29" s="12">
        <f>SUM(F7:F28)</f>
        <v>1</v>
      </c>
      <c r="G29" s="12">
        <f>SUM(G7:G28)</f>
        <v>3</v>
      </c>
      <c r="H29" s="12">
        <f>SUM(H7:H28)</f>
        <v>4</v>
      </c>
      <c r="I29" s="12">
        <f>SUM(I7:I28)</f>
        <v>3</v>
      </c>
      <c r="J29" s="12">
        <f>SUM(J7:J28)</f>
        <v>4</v>
      </c>
      <c r="K29" s="12">
        <f>SUM(K7:K28)</f>
        <v>6</v>
      </c>
      <c r="L29" s="12">
        <f>SUM(L7:L28)</f>
        <v>6</v>
      </c>
      <c r="M29" s="12">
        <f>SUM(M7:M28)</f>
        <v>10</v>
      </c>
      <c r="N29" s="12">
        <f>SUM(N7:N28)</f>
        <v>11</v>
      </c>
      <c r="O29" s="12">
        <f>SUM(O7:O28)</f>
        <v>4</v>
      </c>
    </row>
    <row r="30" spans="1:15" ht="12.75">
      <c r="A30" t="s">
        <v>65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2" ht="12.75">
      <c r="A31" t="s">
        <v>66</v>
      </c>
      <c r="B31" t="s">
        <v>67</v>
      </c>
    </row>
    <row r="32" spans="1:2" ht="12.75">
      <c r="A32" t="s">
        <v>68</v>
      </c>
      <c r="B32" t="s">
        <v>69</v>
      </c>
    </row>
    <row r="33" spans="1:2" ht="12.75">
      <c r="A33" t="s">
        <v>70</v>
      </c>
      <c r="B33" t="s">
        <v>71</v>
      </c>
    </row>
    <row r="35" ht="12.75">
      <c r="A35" t="s">
        <v>72</v>
      </c>
    </row>
    <row r="36" spans="1:2" ht="12.75">
      <c r="A36" t="s">
        <v>73</v>
      </c>
      <c r="B36" t="s">
        <v>74</v>
      </c>
    </row>
    <row r="37" spans="1:2" ht="12.75">
      <c r="A37" t="s">
        <v>22</v>
      </c>
      <c r="B37" t="s">
        <v>75</v>
      </c>
    </row>
  </sheetData>
  <sheetProtection/>
  <conditionalFormatting sqref="A7:O28">
    <cfRule type="expression" priority="1" dxfId="0" stopIfTrue="1">
      <formula>IF(MOD(CELL("ROW",$A7),2)&lt;&gt;1,TRUE)</formula>
    </cfRule>
  </conditionalFormatting>
  <conditionalFormatting sqref="A2:A3">
    <cfRule type="expression" priority="2" dxfId="1" stopIfTrue="1">
      <formula>0</formula>
    </cfRule>
  </conditionalFormatting>
  <conditionalFormatting sqref="F2:O3">
    <cfRule type="expression" priority="3" dxfId="1" stopIfTrue="1">
      <formula>0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J11" sqref="J11"/>
    </sheetView>
  </sheetViews>
  <sheetFormatPr defaultColWidth="12.57421875" defaultRowHeight="12.75"/>
  <cols>
    <col min="1" max="1" width="31.57421875" style="0" customWidth="1"/>
    <col min="2" max="11" width="4.57421875" style="0" customWidth="1"/>
    <col min="12" max="12" width="27.7109375" style="0" customWidth="1"/>
    <col min="13" max="16384" width="11.57421875" style="0" customWidth="1"/>
  </cols>
  <sheetData>
    <row r="1" spans="2:12" ht="33">
      <c r="B1" s="4" t="str">
        <f>Encodage!F$1</f>
        <v>LFM</v>
      </c>
      <c r="C1" s="4" t="str">
        <f>Encodage!G$1</f>
        <v>LFPAS</v>
      </c>
      <c r="D1" s="4" t="str">
        <f>Encodage!H$1</f>
        <v>FFGH</v>
      </c>
      <c r="E1" s="4" t="str">
        <f>Encodage!I$1</f>
        <v>BBSE</v>
      </c>
      <c r="F1" s="4" t="str">
        <f>Encodage!J$1</f>
        <v>LFPAC</v>
      </c>
      <c r="G1" s="4" t="str">
        <f>Encodage!K$1</f>
        <v>FFHP</v>
      </c>
      <c r="H1" s="4" t="str">
        <f>Encodage!L$1</f>
        <v>LFE</v>
      </c>
      <c r="I1" s="4" t="str">
        <f>Encodage!M$1</f>
        <v>LFAE</v>
      </c>
      <c r="J1" s="4" t="str">
        <f>Encodage!N$1</f>
        <v>LFAC</v>
      </c>
      <c r="K1" s="4" t="str">
        <f>Encodage!O$1</f>
        <v>BBNO</v>
      </c>
      <c r="L1" s="13" t="s">
        <v>76</v>
      </c>
    </row>
    <row r="2" spans="1:12" ht="26.25">
      <c r="A2" s="14" t="str">
        <f>Encodage!A$2</f>
        <v>Nombre d'année de pâturage (+) ou d'adandon (-)</v>
      </c>
      <c r="B2" s="7">
        <f>Encodage!F$2</f>
        <v>-3</v>
      </c>
      <c r="C2" s="7">
        <f>Encodage!G$2</f>
        <v>-10</v>
      </c>
      <c r="D2" s="7">
        <f>Encodage!H$2</f>
        <v>2</v>
      </c>
      <c r="E2" s="7">
        <f>Encodage!I$2</f>
        <v>-1</v>
      </c>
      <c r="F2" s="7">
        <f>Encodage!J$2</f>
        <v>5</v>
      </c>
      <c r="G2" s="7">
        <f>Encodage!K$2</f>
        <v>2</v>
      </c>
      <c r="H2" s="7">
        <f>Encodage!L$2</f>
        <v>4</v>
      </c>
      <c r="I2" s="7">
        <f>Encodage!M$2</f>
        <v>10</v>
      </c>
      <c r="J2" s="7">
        <f>Encodage!N$2</f>
        <v>10</v>
      </c>
      <c r="K2" s="7">
        <f>Encodage!O$2</f>
        <v>10</v>
      </c>
      <c r="L2" s="1">
        <f>CORREL(B$4:K$4,B2:K2)</f>
        <v>0.694025433844906</v>
      </c>
    </row>
    <row r="3" spans="1:12" ht="15">
      <c r="A3" s="14" t="str">
        <f>Encodage!A$3</f>
        <v>Estimation de la biodiversité sur 10</v>
      </c>
      <c r="B3" s="7">
        <f>Encodage!F$3</f>
        <v>1</v>
      </c>
      <c r="C3" s="7">
        <f>Encodage!G$3</f>
        <v>2</v>
      </c>
      <c r="D3" s="7">
        <f>Encodage!H$3</f>
        <v>3</v>
      </c>
      <c r="E3" s="7">
        <f>Encodage!I$3</f>
        <v>4</v>
      </c>
      <c r="F3" s="7">
        <f>Encodage!J$3</f>
        <v>6</v>
      </c>
      <c r="G3" s="7">
        <f>Encodage!K$3</f>
        <v>7</v>
      </c>
      <c r="H3" s="7">
        <f>Encodage!L$3</f>
        <v>8</v>
      </c>
      <c r="I3" s="7">
        <f>Encodage!M$3</f>
        <v>8</v>
      </c>
      <c r="J3" s="7">
        <f>Encodage!N$3</f>
        <v>8</v>
      </c>
      <c r="K3" s="7">
        <f>Encodage!O$3</f>
        <v>10</v>
      </c>
      <c r="L3" s="1">
        <f>CORREL(B$4:K$4,B3:K3)</f>
        <v>0.6599193271585578</v>
      </c>
    </row>
    <row r="4" spans="1:11" ht="15">
      <c r="A4" s="14" t="s">
        <v>77</v>
      </c>
      <c r="B4" s="7">
        <f>Encodage!F29</f>
        <v>1</v>
      </c>
      <c r="C4" s="7">
        <f>Encodage!G29</f>
        <v>3</v>
      </c>
      <c r="D4" s="7">
        <f>Encodage!H29</f>
        <v>4</v>
      </c>
      <c r="E4" s="7">
        <f>Encodage!I29</f>
        <v>3</v>
      </c>
      <c r="F4" s="7">
        <f>Encodage!J29</f>
        <v>4</v>
      </c>
      <c r="G4" s="7">
        <f>Encodage!K29</f>
        <v>6</v>
      </c>
      <c r="H4" s="7">
        <f>Encodage!L29</f>
        <v>6</v>
      </c>
      <c r="I4" s="7">
        <f>Encodage!M29</f>
        <v>10</v>
      </c>
      <c r="J4" s="7">
        <f>Encodage!N29</f>
        <v>11</v>
      </c>
      <c r="K4" s="7">
        <f>Encodage!O29</f>
        <v>4</v>
      </c>
    </row>
    <row r="5" spans="1:11" ht="12.75">
      <c r="A5" s="15" t="s">
        <v>78</v>
      </c>
      <c r="C5" s="1"/>
      <c r="D5" s="1"/>
      <c r="E5" s="1" t="s">
        <v>79</v>
      </c>
      <c r="F5" s="1"/>
      <c r="G5" s="1"/>
      <c r="H5" s="1"/>
      <c r="I5" s="1"/>
      <c r="K5" s="16" t="s">
        <v>79</v>
      </c>
    </row>
  </sheetData>
  <sheetProtection/>
  <conditionalFormatting sqref="A2:A4">
    <cfRule type="expression" priority="1" dxfId="1" stopIfTrue="1">
      <formula>0</formula>
    </cfRule>
  </conditionalFormatting>
  <conditionalFormatting sqref="B2:K4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